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408" yWindow="48" windowWidth="8400" windowHeight="3672"/>
  </bookViews>
  <sheets>
    <sheet name="Model" sheetId="1" r:id="rId1"/>
  </sheets>
  <definedNames>
    <definedName name="City_used">Model!$B$17:$B$20</definedName>
    <definedName name="Demand">Model!$B$30:$E$30</definedName>
    <definedName name="Effective_capacity">Model!$H$24:$H$27</definedName>
    <definedName name="Required">Model!$D$34:$D$35</definedName>
    <definedName name="Shipments">Model!$B$24:$E$27</definedName>
    <definedName name="Shipped">Model!$B$34:$B$35</definedName>
    <definedName name="solver_adj" localSheetId="0" hidden="1">Model!$B$17:$B$20,Model!$B$24:$E$27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Model!$B$17:$B$20</definedName>
    <definedName name="solver_lhs2" localSheetId="0" hidden="1">Model!$F$24:$F$27</definedName>
    <definedName name="solver_lhs3" localSheetId="0" hidden="1">Model!$B$34:$B$35</definedName>
    <definedName name="solver_lhs4" localSheetId="0" hidden="1">Model!$B$28:$E$28</definedName>
    <definedName name="solver_lhs5" localSheetId="0" hidden="1">Model!$F$24:$F$27</definedName>
    <definedName name="solver_lhs6" localSheetId="0" hidden="1">Model!$B$28:$E$28</definedName>
    <definedName name="solver_lhs7" localSheetId="0" hidden="1">Model!#REF!</definedName>
    <definedName name="solver_lhs8" localSheetId="0" hidden="1">Model!$B$34:$B$35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5000</definedName>
    <definedName name="solver_num" localSheetId="0" hidden="1">4</definedName>
    <definedName name="solver_nwt" localSheetId="0" hidden="1">1</definedName>
    <definedName name="solver_ofx" localSheetId="0" hidden="1">2</definedName>
    <definedName name="solver_opt" localSheetId="0" hidden="1">Model!$B$40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5</definedName>
    <definedName name="solver_rel2" localSheetId="0" hidden="1">1</definedName>
    <definedName name="solver_rel3" localSheetId="0" hidden="1">3</definedName>
    <definedName name="solver_rel4" localSheetId="0" hidden="1">3</definedName>
    <definedName name="solver_rel5" localSheetId="0" hidden="1">1</definedName>
    <definedName name="solver_rel6" localSheetId="0" hidden="1">3</definedName>
    <definedName name="solver_rel7" localSheetId="0" hidden="1">1</definedName>
    <definedName name="solver_rel8" localSheetId="0" hidden="1">3</definedName>
    <definedName name="solver_reo" localSheetId="0" hidden="1">2</definedName>
    <definedName name="solver_rep" localSheetId="0" hidden="1">2</definedName>
    <definedName name="solver_rhs1" localSheetId="0" hidden="1">binary</definedName>
    <definedName name="solver_rhs2" localSheetId="0" hidden="1">Effective_capacity</definedName>
    <definedName name="solver_rhs3" localSheetId="0" hidden="1">Required</definedName>
    <definedName name="solver_rhs4" localSheetId="0" hidden="1">Demand</definedName>
    <definedName name="solver_rhs5" localSheetId="0" hidden="1">Capacity</definedName>
    <definedName name="solver_rhs6" localSheetId="0" hidden="1">Model!$B$30:$E$30</definedName>
    <definedName name="solver_rhs7" localSheetId="0" hidden="1">Model!$H$24:$H$27</definedName>
    <definedName name="solver_rhs8" localSheetId="0" hidden="1">Model!$D$34:$D$35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Total_cost">Model!$B$40</definedName>
    <definedName name="Total_produced">Model!$F$24:$F$27</definedName>
    <definedName name="Total_shipped">Model!$B$28:$E$28</definedName>
  </definedNames>
  <calcPr calcId="152511"/>
</workbook>
</file>

<file path=xl/calcChain.xml><?xml version="1.0" encoding="utf-8"?>
<calcChain xmlns="http://schemas.openxmlformats.org/spreadsheetml/2006/main">
  <c r="B38" i="1" l="1"/>
  <c r="B35" i="1"/>
  <c r="B34" i="1"/>
  <c r="B39" i="1"/>
  <c r="H24" i="1"/>
  <c r="H25" i="1"/>
  <c r="H26" i="1"/>
  <c r="H27" i="1"/>
  <c r="F24" i="1"/>
  <c r="F25" i="1"/>
  <c r="F26" i="1"/>
  <c r="F27" i="1"/>
  <c r="B28" i="1"/>
  <c r="C28" i="1"/>
  <c r="D28" i="1"/>
  <c r="E28" i="1"/>
  <c r="B40" i="1" l="1"/>
</calcChain>
</file>

<file path=xl/sharedStrings.xml><?xml version="1.0" encoding="utf-8"?>
<sst xmlns="http://schemas.openxmlformats.org/spreadsheetml/2006/main" count="74" uniqueCount="46">
  <si>
    <t>Unit production and shipping costs</t>
  </si>
  <si>
    <t>East</t>
  </si>
  <si>
    <t>South</t>
  </si>
  <si>
    <t>Midwest</t>
  </si>
  <si>
    <t>West</t>
  </si>
  <si>
    <t>NY</t>
  </si>
  <si>
    <t>Atlanta</t>
  </si>
  <si>
    <t>Chicago</t>
  </si>
  <si>
    <t>LA</t>
  </si>
  <si>
    <t>Annual fixed costs (millions of dollars)</t>
  </si>
  <si>
    <t>Capacity</t>
  </si>
  <si>
    <t>&lt;=</t>
  </si>
  <si>
    <t>&gt;=</t>
  </si>
  <si>
    <t>Demand</t>
  </si>
  <si>
    <t>Constraints on Midwest demand</t>
  </si>
  <si>
    <t>Shipped</t>
  </si>
  <si>
    <t>Required</t>
  </si>
  <si>
    <t>From NY</t>
  </si>
  <si>
    <t>From Atlanta</t>
  </si>
  <si>
    <t>Total fixed cost</t>
  </si>
  <si>
    <t>Total shipping cost</t>
  </si>
  <si>
    <t>Total cost</t>
  </si>
  <si>
    <t>Selling air conditioners</t>
  </si>
  <si>
    <t>Range names used:</t>
  </si>
  <si>
    <t>Summary of costs</t>
  </si>
  <si>
    <t>From\To</t>
  </si>
  <si>
    <t>Total shipped</t>
  </si>
  <si>
    <t>Total produced</t>
  </si>
  <si>
    <t>Effective capacity</t>
  </si>
  <si>
    <t>City used</t>
  </si>
  <si>
    <t>City_used</t>
  </si>
  <si>
    <t>=Model!$B$17:$B$20</t>
  </si>
  <si>
    <t>=Model!$B$30:$E$30</t>
  </si>
  <si>
    <t>Effective_capacity</t>
  </si>
  <si>
    <t>=Model!$H$24:$H$27</t>
  </si>
  <si>
    <t>=Model!$D$34:$D$35</t>
  </si>
  <si>
    <t>Shipments</t>
  </si>
  <si>
    <t>=Model!$B$24:$E$27</t>
  </si>
  <si>
    <t>=Model!$B$34:$B$35</t>
  </si>
  <si>
    <t>Total_cost</t>
  </si>
  <si>
    <t>=Model!$B$40</t>
  </si>
  <si>
    <t>Total_produced</t>
  </si>
  <si>
    <t>=Model!$F$24:$F$27</t>
  </si>
  <si>
    <t>Total_shipped</t>
  </si>
  <si>
    <t>=Model!$B$28:$E$28</t>
  </si>
  <si>
    <t>Air-conditioners produced and shipped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</si>
</sst>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" fontId="1" fillId="0" borderId="0" xfId="0" applyNumberFormat="1" applyFont="1"/>
    <xf numFmtId="0" fontId="2" fillId="0" borderId="0" xfId="0" applyFont="1"/>
    <xf numFmtId="0" fontId="1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left"/>
    </xf>
    <xf numFmtId="164" fontId="2" fillId="2" borderId="0" xfId="0" applyNumberFormat="1" applyFont="1" applyFill="1" applyBorder="1"/>
    <xf numFmtId="0" fontId="2" fillId="3" borderId="0" xfId="0" applyFont="1" applyFill="1" applyBorder="1"/>
    <xf numFmtId="1" fontId="2" fillId="3" borderId="0" xfId="0" applyNumberFormat="1" applyFont="1" applyFill="1" applyBorder="1"/>
    <xf numFmtId="1" fontId="2" fillId="0" borderId="0" xfId="0" applyNumberFormat="1" applyFont="1"/>
    <xf numFmtId="0" fontId="2" fillId="0" borderId="0" xfId="0" applyFont="1" applyAlignment="1">
      <alignment horizontal="center"/>
    </xf>
    <xf numFmtId="0" fontId="2" fillId="2" borderId="0" xfId="0" applyFont="1" applyFill="1" applyBorder="1"/>
    <xf numFmtId="1" fontId="2" fillId="0" borderId="0" xfId="0" applyNumberFormat="1" applyFont="1" applyAlignment="1">
      <alignment horizontal="right"/>
    </xf>
    <xf numFmtId="164" fontId="2" fillId="0" borderId="0" xfId="0" applyNumberFormat="1" applyFont="1"/>
    <xf numFmtId="164" fontId="2" fillId="4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40"/>
  <sheetViews>
    <sheetView tabSelected="1" workbookViewId="0"/>
  </sheetViews>
  <sheetFormatPr defaultColWidth="9.109375" defaultRowHeight="14.4" x14ac:dyDescent="0.3"/>
  <cols>
    <col min="1" max="1" width="17.109375" style="2" customWidth="1"/>
    <col min="2" max="2" width="14.88671875" style="2" bestFit="1" customWidth="1"/>
    <col min="3" max="5" width="9.109375" style="2"/>
    <col min="6" max="6" width="14.44140625" style="2" bestFit="1" customWidth="1"/>
    <col min="7" max="7" width="9.109375" style="2"/>
    <col min="8" max="8" width="16.5546875" style="2" bestFit="1" customWidth="1"/>
    <col min="9" max="9" width="18.33203125" style="2" bestFit="1" customWidth="1"/>
    <col min="10" max="16384" width="9.109375" style="2"/>
  </cols>
  <sheetData>
    <row r="1" spans="1:14" x14ac:dyDescent="0.3">
      <c r="A1" s="1" t="s">
        <v>22</v>
      </c>
      <c r="I1" s="3" t="s">
        <v>23</v>
      </c>
      <c r="M1" s="3"/>
    </row>
    <row r="2" spans="1:14" x14ac:dyDescent="0.3">
      <c r="I2" s="4" t="s">
        <v>30</v>
      </c>
      <c r="J2" s="4" t="s">
        <v>31</v>
      </c>
      <c r="M2" s="5"/>
      <c r="N2" s="6"/>
    </row>
    <row r="3" spans="1:14" x14ac:dyDescent="0.3">
      <c r="A3" s="2" t="s">
        <v>0</v>
      </c>
      <c r="I3" s="4" t="s">
        <v>13</v>
      </c>
      <c r="J3" s="4" t="s">
        <v>32</v>
      </c>
      <c r="M3" s="5"/>
      <c r="N3" s="6"/>
    </row>
    <row r="4" spans="1:14" s="7" customFormat="1" x14ac:dyDescent="0.3">
      <c r="A4" s="5" t="s">
        <v>25</v>
      </c>
      <c r="B4" s="7" t="s">
        <v>1</v>
      </c>
      <c r="C4" s="7" t="s">
        <v>2</v>
      </c>
      <c r="D4" s="7" t="s">
        <v>3</v>
      </c>
      <c r="E4" s="7" t="s">
        <v>4</v>
      </c>
      <c r="I4" s="8" t="s">
        <v>33</v>
      </c>
      <c r="J4" s="8" t="s">
        <v>34</v>
      </c>
      <c r="M4" s="5"/>
      <c r="N4" s="6"/>
    </row>
    <row r="5" spans="1:14" x14ac:dyDescent="0.3">
      <c r="A5" s="2" t="s">
        <v>5</v>
      </c>
      <c r="B5" s="9">
        <v>206</v>
      </c>
      <c r="C5" s="9">
        <v>225</v>
      </c>
      <c r="D5" s="9">
        <v>230</v>
      </c>
      <c r="E5" s="9">
        <v>290</v>
      </c>
      <c r="I5" s="4" t="s">
        <v>16</v>
      </c>
      <c r="J5" s="4" t="s">
        <v>35</v>
      </c>
      <c r="M5" s="5"/>
      <c r="N5" s="6"/>
    </row>
    <row r="6" spans="1:14" x14ac:dyDescent="0.3">
      <c r="A6" s="2" t="s">
        <v>6</v>
      </c>
      <c r="B6" s="9">
        <v>225</v>
      </c>
      <c r="C6" s="9">
        <v>206</v>
      </c>
      <c r="D6" s="9">
        <v>221</v>
      </c>
      <c r="E6" s="9">
        <v>270</v>
      </c>
      <c r="I6" s="4" t="s">
        <v>36</v>
      </c>
      <c r="J6" s="4" t="s">
        <v>37</v>
      </c>
      <c r="M6" s="5"/>
      <c r="N6" s="6"/>
    </row>
    <row r="7" spans="1:14" x14ac:dyDescent="0.3">
      <c r="A7" s="2" t="s">
        <v>7</v>
      </c>
      <c r="B7" s="9">
        <v>230</v>
      </c>
      <c r="C7" s="9">
        <v>221</v>
      </c>
      <c r="D7" s="9">
        <v>208</v>
      </c>
      <c r="E7" s="9">
        <v>262</v>
      </c>
      <c r="I7" s="4" t="s">
        <v>15</v>
      </c>
      <c r="J7" s="4" t="s">
        <v>38</v>
      </c>
      <c r="M7" s="5"/>
      <c r="N7" s="6"/>
    </row>
    <row r="8" spans="1:14" x14ac:dyDescent="0.3">
      <c r="A8" s="2" t="s">
        <v>8</v>
      </c>
      <c r="B8" s="9">
        <v>290</v>
      </c>
      <c r="C8" s="9">
        <v>270</v>
      </c>
      <c r="D8" s="9">
        <v>262</v>
      </c>
      <c r="E8" s="9">
        <v>215</v>
      </c>
      <c r="I8" s="4" t="s">
        <v>39</v>
      </c>
      <c r="J8" s="4" t="s">
        <v>40</v>
      </c>
      <c r="M8" s="5"/>
      <c r="N8" s="6"/>
    </row>
    <row r="9" spans="1:14" x14ac:dyDescent="0.3">
      <c r="I9" s="4" t="s">
        <v>41</v>
      </c>
      <c r="J9" s="4" t="s">
        <v>42</v>
      </c>
      <c r="M9" s="5"/>
      <c r="N9" s="6"/>
    </row>
    <row r="10" spans="1:14" x14ac:dyDescent="0.3">
      <c r="A10" s="2" t="s">
        <v>9</v>
      </c>
      <c r="D10" s="7" t="s">
        <v>10</v>
      </c>
      <c r="I10" s="4" t="s">
        <v>43</v>
      </c>
      <c r="J10" s="4" t="s">
        <v>44</v>
      </c>
      <c r="M10" s="5"/>
      <c r="N10" s="6"/>
    </row>
    <row r="11" spans="1:14" x14ac:dyDescent="0.3">
      <c r="A11" s="2" t="s">
        <v>5</v>
      </c>
      <c r="B11" s="9">
        <v>6000000</v>
      </c>
      <c r="D11" s="14">
        <v>150000</v>
      </c>
      <c r="I11" s="4"/>
      <c r="J11" s="4"/>
      <c r="M11" s="5"/>
      <c r="N11" s="6"/>
    </row>
    <row r="12" spans="1:14" x14ac:dyDescent="0.3">
      <c r="A12" s="2" t="s">
        <v>6</v>
      </c>
      <c r="B12" s="9">
        <v>5500000</v>
      </c>
      <c r="D12" s="14">
        <v>150000</v>
      </c>
      <c r="M12" s="5"/>
      <c r="N12" s="6"/>
    </row>
    <row r="13" spans="1:14" x14ac:dyDescent="0.3">
      <c r="A13" s="2" t="s">
        <v>7</v>
      </c>
      <c r="B13" s="9">
        <v>5800000</v>
      </c>
      <c r="D13" s="14">
        <v>150000</v>
      </c>
      <c r="M13" s="5"/>
      <c r="N13" s="6"/>
    </row>
    <row r="14" spans="1:14" x14ac:dyDescent="0.3">
      <c r="A14" s="2" t="s">
        <v>8</v>
      </c>
      <c r="B14" s="9">
        <v>6200000</v>
      </c>
      <c r="D14" s="14">
        <v>150000</v>
      </c>
      <c r="M14" s="5"/>
      <c r="N14" s="6"/>
    </row>
    <row r="15" spans="1:14" x14ac:dyDescent="0.3">
      <c r="M15" s="5"/>
      <c r="N15" s="6"/>
    </row>
    <row r="16" spans="1:14" x14ac:dyDescent="0.3">
      <c r="B16" s="7" t="s">
        <v>29</v>
      </c>
      <c r="M16" s="5"/>
      <c r="N16" s="6"/>
    </row>
    <row r="17" spans="1:14" x14ac:dyDescent="0.3">
      <c r="A17" s="2" t="s">
        <v>5</v>
      </c>
      <c r="B17" s="10">
        <v>1</v>
      </c>
      <c r="M17" s="5"/>
      <c r="N17" s="6"/>
    </row>
    <row r="18" spans="1:14" x14ac:dyDescent="0.3">
      <c r="A18" s="2" t="s">
        <v>6</v>
      </c>
      <c r="B18" s="10">
        <v>1</v>
      </c>
      <c r="M18" s="5"/>
      <c r="N18" s="6"/>
    </row>
    <row r="19" spans="1:14" x14ac:dyDescent="0.3">
      <c r="A19" s="2" t="s">
        <v>7</v>
      </c>
      <c r="B19" s="10">
        <v>0</v>
      </c>
      <c r="M19" s="5"/>
      <c r="N19" s="6"/>
    </row>
    <row r="20" spans="1:14" x14ac:dyDescent="0.3">
      <c r="A20" s="2" t="s">
        <v>8</v>
      </c>
      <c r="B20" s="10">
        <v>1</v>
      </c>
      <c r="M20" s="5"/>
      <c r="N20" s="6"/>
    </row>
    <row r="21" spans="1:14" x14ac:dyDescent="0.3">
      <c r="M21" s="5"/>
      <c r="N21" s="6"/>
    </row>
    <row r="22" spans="1:14" x14ac:dyDescent="0.3">
      <c r="A22" s="2" t="s">
        <v>45</v>
      </c>
    </row>
    <row r="23" spans="1:14" x14ac:dyDescent="0.3">
      <c r="A23" s="5" t="s">
        <v>25</v>
      </c>
      <c r="B23" s="7" t="s">
        <v>1</v>
      </c>
      <c r="C23" s="7" t="s">
        <v>2</v>
      </c>
      <c r="D23" s="7" t="s">
        <v>3</v>
      </c>
      <c r="E23" s="7" t="s">
        <v>4</v>
      </c>
      <c r="F23" s="7" t="s">
        <v>27</v>
      </c>
      <c r="G23" s="7"/>
      <c r="H23" s="7" t="s">
        <v>28</v>
      </c>
    </row>
    <row r="24" spans="1:14" x14ac:dyDescent="0.3">
      <c r="A24" s="2" t="s">
        <v>5</v>
      </c>
      <c r="B24" s="11">
        <v>100000</v>
      </c>
      <c r="C24" s="11">
        <v>3.637978807091713E-11</v>
      </c>
      <c r="D24" s="11">
        <v>50000</v>
      </c>
      <c r="E24" s="11">
        <v>0</v>
      </c>
      <c r="F24" s="12">
        <f>SUM(B24:E24)</f>
        <v>150000.00000000003</v>
      </c>
      <c r="G24" s="13" t="s">
        <v>11</v>
      </c>
      <c r="H24" s="2">
        <f>B17*D11</f>
        <v>150000</v>
      </c>
    </row>
    <row r="25" spans="1:14" x14ac:dyDescent="0.3">
      <c r="A25" s="2" t="s">
        <v>6</v>
      </c>
      <c r="B25" s="11">
        <v>0</v>
      </c>
      <c r="C25" s="11">
        <v>99999.999999999985</v>
      </c>
      <c r="D25" s="11">
        <v>50000</v>
      </c>
      <c r="E25" s="11">
        <v>0</v>
      </c>
      <c r="F25" s="12">
        <f>SUM(B25:E25)</f>
        <v>150000</v>
      </c>
      <c r="G25" s="13" t="s">
        <v>11</v>
      </c>
      <c r="H25" s="2">
        <f>B18*D12</f>
        <v>150000</v>
      </c>
    </row>
    <row r="26" spans="1:14" x14ac:dyDescent="0.3">
      <c r="A26" s="2" t="s">
        <v>7</v>
      </c>
      <c r="B26" s="11">
        <v>0</v>
      </c>
      <c r="C26" s="11">
        <v>0</v>
      </c>
      <c r="D26" s="11">
        <v>7.2759576141834259E-12</v>
      </c>
      <c r="E26" s="11">
        <v>0</v>
      </c>
      <c r="F26" s="12">
        <f>SUM(B26:E26)</f>
        <v>7.2759576141834259E-12</v>
      </c>
      <c r="G26" s="13" t="s">
        <v>11</v>
      </c>
      <c r="H26" s="2">
        <f>B19*D13</f>
        <v>0</v>
      </c>
    </row>
    <row r="27" spans="1:14" x14ac:dyDescent="0.3">
      <c r="A27" s="2" t="s">
        <v>8</v>
      </c>
      <c r="B27" s="11">
        <v>0</v>
      </c>
      <c r="C27" s="11">
        <v>49999.999999999993</v>
      </c>
      <c r="D27" s="11">
        <v>9999.9999999999927</v>
      </c>
      <c r="E27" s="11">
        <v>90000</v>
      </c>
      <c r="F27" s="12">
        <f>SUM(B27:E27)</f>
        <v>150000</v>
      </c>
      <c r="G27" s="13" t="s">
        <v>11</v>
      </c>
      <c r="H27" s="2">
        <f>B20*D14</f>
        <v>150000</v>
      </c>
    </row>
    <row r="28" spans="1:14" x14ac:dyDescent="0.3">
      <c r="A28" s="2" t="s">
        <v>26</v>
      </c>
      <c r="B28" s="12">
        <f>SUM(B24:B27)</f>
        <v>100000</v>
      </c>
      <c r="C28" s="12">
        <f>SUM(C24:C27)</f>
        <v>150000.00000000003</v>
      </c>
      <c r="D28" s="12">
        <f>SUM(D24:D27)</f>
        <v>110000</v>
      </c>
      <c r="E28" s="12">
        <f>SUM(E24:E27)</f>
        <v>90000</v>
      </c>
    </row>
    <row r="29" spans="1:14" x14ac:dyDescent="0.3">
      <c r="B29" s="7" t="s">
        <v>12</v>
      </c>
      <c r="C29" s="7" t="s">
        <v>12</v>
      </c>
      <c r="D29" s="7" t="s">
        <v>12</v>
      </c>
      <c r="E29" s="7" t="s">
        <v>12</v>
      </c>
    </row>
    <row r="30" spans="1:14" x14ac:dyDescent="0.3">
      <c r="A30" s="2" t="s">
        <v>13</v>
      </c>
      <c r="B30" s="14">
        <v>100000</v>
      </c>
      <c r="C30" s="14">
        <v>150000</v>
      </c>
      <c r="D30" s="14">
        <v>110000</v>
      </c>
      <c r="E30" s="14">
        <v>90000</v>
      </c>
    </row>
    <row r="32" spans="1:14" x14ac:dyDescent="0.3">
      <c r="A32" s="2" t="s">
        <v>14</v>
      </c>
      <c r="B32" s="12"/>
      <c r="C32" s="13"/>
    </row>
    <row r="33" spans="1:4" s="7" customFormat="1" x14ac:dyDescent="0.3">
      <c r="B33" s="15" t="s">
        <v>15</v>
      </c>
      <c r="D33" s="7" t="s">
        <v>16</v>
      </c>
    </row>
    <row r="34" spans="1:4" x14ac:dyDescent="0.3">
      <c r="A34" s="2" t="s">
        <v>17</v>
      </c>
      <c r="B34" s="12">
        <f>D24</f>
        <v>50000</v>
      </c>
      <c r="C34" s="13" t="s">
        <v>12</v>
      </c>
      <c r="D34" s="14">
        <v>50000</v>
      </c>
    </row>
    <row r="35" spans="1:4" x14ac:dyDescent="0.3">
      <c r="A35" s="2" t="s">
        <v>18</v>
      </c>
      <c r="B35" s="12">
        <f>D25</f>
        <v>50000</v>
      </c>
      <c r="C35" s="13" t="s">
        <v>12</v>
      </c>
      <c r="D35" s="14">
        <v>50000</v>
      </c>
    </row>
    <row r="37" spans="1:4" x14ac:dyDescent="0.3">
      <c r="A37" s="2" t="s">
        <v>24</v>
      </c>
    </row>
    <row r="38" spans="1:4" x14ac:dyDescent="0.3">
      <c r="A38" s="2" t="s">
        <v>19</v>
      </c>
      <c r="B38" s="16">
        <f>SUMPRODUCT(B17:B20,B11:B14)</f>
        <v>17700000</v>
      </c>
    </row>
    <row r="39" spans="1:4" x14ac:dyDescent="0.3">
      <c r="A39" s="2" t="s">
        <v>20</v>
      </c>
      <c r="B39" s="16">
        <f>SUMPRODUCT(B24:E27,B5:E8)</f>
        <v>99220000</v>
      </c>
    </row>
    <row r="40" spans="1:4" x14ac:dyDescent="0.3">
      <c r="A40" s="2" t="s">
        <v>21</v>
      </c>
      <c r="B40" s="17">
        <f>SUM(B38:B39)</f>
        <v>116920000</v>
      </c>
    </row>
  </sheetData>
  <phoneticPr fontId="0" type="noConversion"/>
  <printOptions headings="1" gridLines="1"/>
  <pageMargins left="0.75" right="0.75" top="1" bottom="1" header="0.5" footer="0.5"/>
  <pageSetup scale="96" orientation="portrait" horizontalDpi="300" verticalDpi="300" r:id="rId1"/>
  <headerFooter alignWithMargins="0">
    <oddFooter>&amp;CProblem 5.30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Model</vt:lpstr>
      <vt:lpstr>City_used</vt:lpstr>
      <vt:lpstr>Demand</vt:lpstr>
      <vt:lpstr>Effective_capacity</vt:lpstr>
      <vt:lpstr>Required</vt:lpstr>
      <vt:lpstr>Shipments</vt:lpstr>
      <vt:lpstr>Shipped</vt:lpstr>
      <vt:lpstr>Total_cost</vt:lpstr>
      <vt:lpstr>Total_produced</vt:lpstr>
      <vt:lpstr>Total_shipped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1996-02-18T17:42:56Z</cp:lastPrinted>
  <dcterms:created xsi:type="dcterms:W3CDTF">1996-02-05T02:33:07Z</dcterms:created>
  <dcterms:modified xsi:type="dcterms:W3CDTF">2014-03-10T15:59:58Z</dcterms:modified>
</cp:coreProperties>
</file>